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SPO\PLÄNE\Variorack\"/>
    </mc:Choice>
  </mc:AlternateContent>
  <xr:revisionPtr revIDLastSave="0" documentId="8_{BB3EB645-316C-440A-AD1F-0A80CF7FB0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aubencas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1" l="1"/>
  <c r="R13" i="1"/>
  <c r="U13" i="1" s="1"/>
  <c r="R11" i="1"/>
  <c r="U11" i="1" s="1"/>
  <c r="U9" i="1"/>
  <c r="R9" i="1"/>
  <c r="R7" i="1"/>
  <c r="U7" i="1" s="1"/>
  <c r="R5" i="1"/>
  <c r="U5" i="1" s="1"/>
  <c r="R3" i="1"/>
  <c r="U3" i="1" s="1"/>
  <c r="U15" i="1" l="1"/>
  <c r="Q20" i="1" s="1"/>
  <c r="Q22" i="1" l="1"/>
  <c r="K35" i="1" l="1"/>
  <c r="E35" i="1" s="1"/>
</calcChain>
</file>

<file path=xl/sharedStrings.xml><?xml version="1.0" encoding="utf-8"?>
<sst xmlns="http://schemas.openxmlformats.org/spreadsheetml/2006/main" count="37" uniqueCount="11">
  <si>
    <t>Vario-Haubencase</t>
  </si>
  <si>
    <t>St</t>
  </si>
  <si>
    <t>Variorack</t>
  </si>
  <si>
    <t>HE</t>
  </si>
  <si>
    <t>=</t>
  </si>
  <si>
    <t>+</t>
  </si>
  <si>
    <t>Maß</t>
  </si>
  <si>
    <t>Perforline9,5</t>
  </si>
  <si>
    <t>2x</t>
  </si>
  <si>
    <t>x</t>
  </si>
  <si>
    <t>Konfiguration: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</si>
</sst>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0</xdr:row>
      <xdr:rowOff>76200</xdr:rowOff>
    </xdr:from>
    <xdr:to>
      <xdr:col>35</xdr:col>
      <xdr:colOff>66675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6200"/>
          <a:ext cx="942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104775</xdr:colOff>
      <xdr:row>25</xdr:row>
      <xdr:rowOff>161925</xdr:rowOff>
    </xdr:from>
    <xdr:ext cx="184731" cy="21025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381250" y="5772150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12</xdr:col>
      <xdr:colOff>104775</xdr:colOff>
      <xdr:row>28</xdr:row>
      <xdr:rowOff>57150</xdr:rowOff>
    </xdr:from>
    <xdr:ext cx="184731" cy="21025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381250" y="6210300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9</xdr:col>
      <xdr:colOff>95250</xdr:colOff>
      <xdr:row>17</xdr:row>
      <xdr:rowOff>38100</xdr:rowOff>
    </xdr:from>
    <xdr:ext cx="184731" cy="21025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743075" y="3114675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133350</xdr:colOff>
      <xdr:row>16</xdr:row>
      <xdr:rowOff>57150</xdr:rowOff>
    </xdr:from>
    <xdr:ext cx="184731" cy="21025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76275" y="2952750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28575</xdr:colOff>
      <xdr:row>23</xdr:row>
      <xdr:rowOff>152400</xdr:rowOff>
    </xdr:from>
    <xdr:ext cx="184731" cy="21025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124075" y="5400675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14</xdr:col>
      <xdr:colOff>123825</xdr:colOff>
      <xdr:row>34</xdr:row>
      <xdr:rowOff>171450</xdr:rowOff>
    </xdr:from>
    <xdr:ext cx="184731" cy="21025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762250" y="7410450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6</xdr:col>
      <xdr:colOff>104775</xdr:colOff>
      <xdr:row>26</xdr:row>
      <xdr:rowOff>38100</xdr:rowOff>
    </xdr:from>
    <xdr:to>
      <xdr:col>9</xdr:col>
      <xdr:colOff>47625</xdr:colOff>
      <xdr:row>39</xdr:row>
      <xdr:rowOff>47625</xdr:rowOff>
    </xdr:to>
    <xdr:sp macro="" textlink="">
      <xdr:nvSpPr>
        <xdr:cNvPr id="9" name="Abgerundetes Rechteck 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190625" y="5829300"/>
          <a:ext cx="504825" cy="2362200"/>
        </a:xfrm>
        <a:prstGeom prst="roundRect">
          <a:avLst>
            <a:gd name="adj" fmla="val 981"/>
          </a:avLst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0" scaled="1"/>
          <a:tileRect/>
        </a:gra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270" rtlCol="0" anchor="ctr"/>
        <a:lstStyle/>
        <a:p>
          <a:endParaRPr lang="de-DE"/>
        </a:p>
      </xdr:txBody>
    </xdr:sp>
    <xdr:clientData/>
  </xdr:twoCellAnchor>
  <xdr:twoCellAnchor>
    <xdr:from>
      <xdr:col>1</xdr:col>
      <xdr:colOff>142875</xdr:colOff>
      <xdr:row>25</xdr:row>
      <xdr:rowOff>57150</xdr:rowOff>
    </xdr:from>
    <xdr:to>
      <xdr:col>14</xdr:col>
      <xdr:colOff>19050</xdr:colOff>
      <xdr:row>40</xdr:row>
      <xdr:rowOff>9525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>
          <a:spLocks noChangeArrowheads="1"/>
        </xdr:cNvSpPr>
      </xdr:nvSpPr>
      <xdr:spPr bwMode="auto">
        <a:xfrm>
          <a:off x="323850" y="5667375"/>
          <a:ext cx="2333625" cy="2667000"/>
        </a:xfrm>
        <a:prstGeom prst="rect">
          <a:avLst/>
        </a:prstGeom>
        <a:noFill/>
        <a:ln w="76200" cmpd="tri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40</xdr:row>
      <xdr:rowOff>104775</xdr:rowOff>
    </xdr:from>
    <xdr:to>
      <xdr:col>14</xdr:col>
      <xdr:colOff>19050</xdr:colOff>
      <xdr:row>41</xdr:row>
      <xdr:rowOff>171450</xdr:rowOff>
    </xdr:to>
    <xdr:sp macro="" textlink="">
      <xdr:nvSpPr>
        <xdr:cNvPr id="11" name="Rectangle 17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>
          <a:spLocks noChangeArrowheads="1"/>
        </xdr:cNvSpPr>
      </xdr:nvSpPr>
      <xdr:spPr bwMode="auto">
        <a:xfrm>
          <a:off x="323850" y="8429625"/>
          <a:ext cx="2333625" cy="247650"/>
        </a:xfrm>
        <a:prstGeom prst="rect">
          <a:avLst/>
        </a:prstGeom>
        <a:noFill/>
        <a:ln w="76200" cmpd="tri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76200</xdr:colOff>
      <xdr:row>41</xdr:row>
      <xdr:rowOff>47625</xdr:rowOff>
    </xdr:from>
    <xdr:to>
      <xdr:col>2</xdr:col>
      <xdr:colOff>104775</xdr:colOff>
      <xdr:row>42</xdr:row>
      <xdr:rowOff>66675</xdr:rowOff>
    </xdr:to>
    <xdr:pic>
      <xdr:nvPicPr>
        <xdr:cNvPr id="12" name="Picture 126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53450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41</xdr:row>
      <xdr:rowOff>47625</xdr:rowOff>
    </xdr:from>
    <xdr:to>
      <xdr:col>14</xdr:col>
      <xdr:colOff>104775</xdr:colOff>
      <xdr:row>42</xdr:row>
      <xdr:rowOff>66675</xdr:rowOff>
    </xdr:to>
    <xdr:pic>
      <xdr:nvPicPr>
        <xdr:cNvPr id="13" name="Picture 125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553450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</xdr:row>
      <xdr:rowOff>161925</xdr:rowOff>
    </xdr:from>
    <xdr:to>
      <xdr:col>2</xdr:col>
      <xdr:colOff>95250</xdr:colOff>
      <xdr:row>26</xdr:row>
      <xdr:rowOff>9525</xdr:rowOff>
    </xdr:to>
    <xdr:pic>
      <xdr:nvPicPr>
        <xdr:cNvPr id="14" name="Picture 127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591175"/>
          <a:ext cx="200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24</xdr:row>
      <xdr:rowOff>161925</xdr:rowOff>
    </xdr:from>
    <xdr:to>
      <xdr:col>14</xdr:col>
      <xdr:colOff>104775</xdr:colOff>
      <xdr:row>26</xdr:row>
      <xdr:rowOff>9525</xdr:rowOff>
    </xdr:to>
    <xdr:pic>
      <xdr:nvPicPr>
        <xdr:cNvPr id="15" name="Picture 128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5911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171450</xdr:colOff>
      <xdr:row>26</xdr:row>
      <xdr:rowOff>95249</xdr:rowOff>
    </xdr:from>
    <xdr:to>
      <xdr:col>8</xdr:col>
      <xdr:colOff>161925</xdr:colOff>
      <xdr:row>38</xdr:row>
      <xdr:rowOff>180974</xdr:rowOff>
    </xdr:to>
    <xdr:sp macro="" textlink="">
      <xdr:nvSpPr>
        <xdr:cNvPr id="16" name="Abgerundetes Rechteck 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257300" y="5886449"/>
          <a:ext cx="352425" cy="2257425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0" scaled="1"/>
          <a:tileRect/>
        </a:gra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270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</a:rPr>
            <a:t>Sichtfenster 8mm Plexiglas</a:t>
          </a:r>
        </a:p>
      </xdr:txBody>
    </xdr:sp>
    <xdr:clientData/>
  </xdr:twoCellAnchor>
  <xdr:twoCellAnchor>
    <xdr:from>
      <xdr:col>9</xdr:col>
      <xdr:colOff>76200</xdr:colOff>
      <xdr:row>26</xdr:row>
      <xdr:rowOff>104775</xdr:rowOff>
    </xdr:from>
    <xdr:to>
      <xdr:col>11</xdr:col>
      <xdr:colOff>0</xdr:colOff>
      <xdr:row>26</xdr:row>
      <xdr:rowOff>106363</xdr:rowOff>
    </xdr:to>
    <xdr:cxnSp macro="">
      <xdr:nvCxnSpPr>
        <xdr:cNvPr id="17" name="Gerade Verbindung 1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1724025" y="5895975"/>
          <a:ext cx="37147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25</xdr:row>
      <xdr:rowOff>95250</xdr:rowOff>
    </xdr:from>
    <xdr:to>
      <xdr:col>11</xdr:col>
      <xdr:colOff>0</xdr:colOff>
      <xdr:row>25</xdr:row>
      <xdr:rowOff>96838</xdr:rowOff>
    </xdr:to>
    <xdr:cxnSp macro="">
      <xdr:nvCxnSpPr>
        <xdr:cNvPr id="18" name="Gerade Verbindung 1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714500" y="5705475"/>
          <a:ext cx="38100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40</xdr:row>
      <xdr:rowOff>19050</xdr:rowOff>
    </xdr:from>
    <xdr:to>
      <xdr:col>10</xdr:col>
      <xdr:colOff>171450</xdr:colOff>
      <xdr:row>40</xdr:row>
      <xdr:rowOff>20638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714500" y="8343900"/>
          <a:ext cx="37147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38</xdr:row>
      <xdr:rowOff>142875</xdr:rowOff>
    </xdr:from>
    <xdr:to>
      <xdr:col>11</xdr:col>
      <xdr:colOff>0</xdr:colOff>
      <xdr:row>38</xdr:row>
      <xdr:rowOff>144463</xdr:rowOff>
    </xdr:to>
    <xdr:cxnSp macro="">
      <xdr:nvCxnSpPr>
        <xdr:cNvPr id="20" name="Gerade Verbindung 1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1704975" y="8105775"/>
          <a:ext cx="390525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66675</xdr:colOff>
      <xdr:row>25</xdr:row>
      <xdr:rowOff>95250</xdr:rowOff>
    </xdr:from>
    <xdr:ext cx="298800" cy="21025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714500" y="5705475"/>
          <a:ext cx="298800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de-DE" sz="8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50</a:t>
          </a:r>
        </a:p>
      </xdr:txBody>
    </xdr:sp>
    <xdr:clientData/>
  </xdr:oneCellAnchor>
  <xdr:oneCellAnchor>
    <xdr:from>
      <xdr:col>9</xdr:col>
      <xdr:colOff>57150</xdr:colOff>
      <xdr:row>38</xdr:row>
      <xdr:rowOff>142875</xdr:rowOff>
    </xdr:from>
    <xdr:ext cx="298800" cy="21025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704975" y="8105775"/>
          <a:ext cx="298800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de-DE" sz="8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50</a:t>
          </a:r>
        </a:p>
      </xdr:txBody>
    </xdr:sp>
    <xdr:clientData/>
  </xdr:oneCellAnchor>
  <xdr:twoCellAnchor>
    <xdr:from>
      <xdr:col>6</xdr:col>
      <xdr:colOff>114300</xdr:colOff>
      <xdr:row>27</xdr:row>
      <xdr:rowOff>171450</xdr:rowOff>
    </xdr:from>
    <xdr:to>
      <xdr:col>9</xdr:col>
      <xdr:colOff>38100</xdr:colOff>
      <xdr:row>27</xdr:row>
      <xdr:rowOff>173038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1200150" y="6143625"/>
          <a:ext cx="485775" cy="1588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9525</xdr:rowOff>
    </xdr:from>
    <xdr:to>
      <xdr:col>8</xdr:col>
      <xdr:colOff>152400</xdr:colOff>
      <xdr:row>38</xdr:row>
      <xdr:rowOff>9525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266825" y="7972425"/>
          <a:ext cx="333375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152400</xdr:colOff>
      <xdr:row>27</xdr:row>
      <xdr:rowOff>0</xdr:rowOff>
    </xdr:from>
    <xdr:ext cx="355867" cy="210250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238250" y="5972175"/>
          <a:ext cx="35586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de-DE" sz="8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120</a:t>
          </a:r>
        </a:p>
      </xdr:txBody>
    </xdr:sp>
    <xdr:clientData/>
  </xdr:oneCellAnchor>
  <xdr:oneCellAnchor>
    <xdr:from>
      <xdr:col>7</xdr:col>
      <xdr:colOff>19050</xdr:colOff>
      <xdr:row>37</xdr:row>
      <xdr:rowOff>152400</xdr:rowOff>
    </xdr:from>
    <xdr:ext cx="298800" cy="21025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285875" y="7934325"/>
          <a:ext cx="298800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de-DE" sz="8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80</a:t>
          </a:r>
        </a:p>
      </xdr:txBody>
    </xdr:sp>
    <xdr:clientData/>
  </xdr:oneCellAnchor>
  <xdr:twoCellAnchor>
    <xdr:from>
      <xdr:col>18</xdr:col>
      <xdr:colOff>114300</xdr:colOff>
      <xdr:row>26</xdr:row>
      <xdr:rowOff>85725</xdr:rowOff>
    </xdr:from>
    <xdr:to>
      <xdr:col>32</xdr:col>
      <xdr:colOff>28575</xdr:colOff>
      <xdr:row>26</xdr:row>
      <xdr:rowOff>131444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3476625" y="5876925"/>
          <a:ext cx="2447925" cy="45719"/>
        </a:xfrm>
        <a:prstGeom prst="rect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18</xdr:col>
      <xdr:colOff>114300</xdr:colOff>
      <xdr:row>39</xdr:row>
      <xdr:rowOff>47625</xdr:rowOff>
    </xdr:from>
    <xdr:to>
      <xdr:col>32</xdr:col>
      <xdr:colOff>28575</xdr:colOff>
      <xdr:row>39</xdr:row>
      <xdr:rowOff>93344</xdr:rowOff>
    </xdr:to>
    <xdr:sp macro="" textlink="">
      <xdr:nvSpPr>
        <xdr:cNvPr id="28" name="Rechteck 2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3476625" y="8191500"/>
          <a:ext cx="2447925" cy="45719"/>
        </a:xfrm>
        <a:prstGeom prst="rect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18</xdr:col>
      <xdr:colOff>114300</xdr:colOff>
      <xdr:row>26</xdr:row>
      <xdr:rowOff>133350</xdr:rowOff>
    </xdr:from>
    <xdr:to>
      <xdr:col>18</xdr:col>
      <xdr:colOff>160019</xdr:colOff>
      <xdr:row>39</xdr:row>
      <xdr:rowOff>47625</xdr:rowOff>
    </xdr:to>
    <xdr:sp macro="" textlink="">
      <xdr:nvSpPr>
        <xdr:cNvPr id="29" name="Rechteck 2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3476625" y="5924550"/>
          <a:ext cx="45719" cy="2266950"/>
        </a:xfrm>
        <a:prstGeom prst="rect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31</xdr:col>
      <xdr:colOff>161925</xdr:colOff>
      <xdr:row>26</xdr:row>
      <xdr:rowOff>133350</xdr:rowOff>
    </xdr:from>
    <xdr:to>
      <xdr:col>32</xdr:col>
      <xdr:colOff>26669</xdr:colOff>
      <xdr:row>39</xdr:row>
      <xdr:rowOff>47625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876925" y="5924550"/>
          <a:ext cx="45719" cy="2266950"/>
        </a:xfrm>
        <a:prstGeom prst="rect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18</xdr:col>
      <xdr:colOff>114300</xdr:colOff>
      <xdr:row>29</xdr:row>
      <xdr:rowOff>133350</xdr:rowOff>
    </xdr:from>
    <xdr:to>
      <xdr:col>18</xdr:col>
      <xdr:colOff>160019</xdr:colOff>
      <xdr:row>36</xdr:row>
      <xdr:rowOff>38100</xdr:rowOff>
    </xdr:to>
    <xdr:sp macro="" textlink="">
      <xdr:nvSpPr>
        <xdr:cNvPr id="31" name="Rechteck 3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3476625" y="6467475"/>
          <a:ext cx="45719" cy="1171575"/>
        </a:xfrm>
        <a:prstGeom prst="rect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19</xdr:col>
      <xdr:colOff>57150</xdr:colOff>
      <xdr:row>26</xdr:row>
      <xdr:rowOff>171450</xdr:rowOff>
    </xdr:from>
    <xdr:to>
      <xdr:col>22</xdr:col>
      <xdr:colOff>38100</xdr:colOff>
      <xdr:row>30</xdr:row>
      <xdr:rowOff>0</xdr:rowOff>
    </xdr:to>
    <xdr:sp macro="" textlink="">
      <xdr:nvSpPr>
        <xdr:cNvPr id="32" name="Rahmen 3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3600450" y="5962650"/>
          <a:ext cx="523875" cy="552450"/>
        </a:xfrm>
        <a:prstGeom prst="bevel">
          <a:avLst/>
        </a:prstGeom>
        <a:solidFill>
          <a:schemeClr val="bg1">
            <a:lumMod val="75000"/>
            <a:alpha val="56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270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</a:rPr>
            <a:t>TL-</a:t>
          </a:r>
        </a:p>
        <a:p>
          <a:pPr algn="ctr"/>
          <a:r>
            <a:rPr lang="de-DE" sz="800">
              <a:solidFill>
                <a:sysClr val="windowText" lastClr="000000"/>
              </a:solidFill>
            </a:rPr>
            <a:t>Schale</a:t>
          </a:r>
        </a:p>
      </xdr:txBody>
    </xdr:sp>
    <xdr:clientData/>
  </xdr:twoCellAnchor>
  <xdr:twoCellAnchor>
    <xdr:from>
      <xdr:col>18</xdr:col>
      <xdr:colOff>161925</xdr:colOff>
      <xdr:row>29</xdr:row>
      <xdr:rowOff>57150</xdr:rowOff>
    </xdr:from>
    <xdr:to>
      <xdr:col>19</xdr:col>
      <xdr:colOff>26669</xdr:colOff>
      <xdr:row>36</xdr:row>
      <xdr:rowOff>133350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3524250" y="6391275"/>
          <a:ext cx="45719" cy="1343025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0" scaled="1"/>
          <a:tileRect/>
        </a:gra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270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38100</xdr:colOff>
      <xdr:row>27</xdr:row>
      <xdr:rowOff>28576</xdr:rowOff>
    </xdr:from>
    <xdr:to>
      <xdr:col>10</xdr:col>
      <xdr:colOff>38100</xdr:colOff>
      <xdr:row>38</xdr:row>
      <xdr:rowOff>104775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1952625" y="6000751"/>
          <a:ext cx="0" cy="206692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26</xdr:row>
      <xdr:rowOff>38100</xdr:rowOff>
    </xdr:from>
    <xdr:to>
      <xdr:col>6</xdr:col>
      <xdr:colOff>28575</xdr:colOff>
      <xdr:row>26</xdr:row>
      <xdr:rowOff>39688</xdr:rowOff>
    </xdr:to>
    <xdr:cxnSp macro="">
      <xdr:nvCxnSpPr>
        <xdr:cNvPr id="35" name="Gerade Verbindung 3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828675" y="5829300"/>
          <a:ext cx="28575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26</xdr:row>
      <xdr:rowOff>171451</xdr:rowOff>
    </xdr:from>
    <xdr:to>
      <xdr:col>5</xdr:col>
      <xdr:colOff>123825</xdr:colOff>
      <xdr:row>38</xdr:row>
      <xdr:rowOff>66675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1028700" y="5962651"/>
          <a:ext cx="0" cy="206692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39</xdr:row>
      <xdr:rowOff>38100</xdr:rowOff>
    </xdr:from>
    <xdr:to>
      <xdr:col>6</xdr:col>
      <xdr:colOff>38100</xdr:colOff>
      <xdr:row>39</xdr:row>
      <xdr:rowOff>39688</xdr:rowOff>
    </xdr:to>
    <xdr:cxnSp macro="">
      <xdr:nvCxnSpPr>
        <xdr:cNvPr id="37" name="Gerade Verbindung 3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838200" y="8181975"/>
          <a:ext cx="285750" cy="15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47625</xdr:colOff>
      <xdr:row>23</xdr:row>
      <xdr:rowOff>161925</xdr:rowOff>
    </xdr:from>
    <xdr:ext cx="184731" cy="21025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0" y="5410200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28575</xdr:colOff>
      <xdr:row>24</xdr:row>
      <xdr:rowOff>171450</xdr:rowOff>
    </xdr:from>
    <xdr:ext cx="184731" cy="21025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4425" y="5600700"/>
          <a:ext cx="184731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82</xdr:row>
      <xdr:rowOff>52317</xdr:rowOff>
    </xdr:from>
    <xdr:to>
      <xdr:col>23</xdr:col>
      <xdr:colOff>38100</xdr:colOff>
      <xdr:row>109</xdr:row>
      <xdr:rowOff>64801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892267"/>
          <a:ext cx="4305300" cy="4898809"/>
        </a:xfrm>
        <a:prstGeom prst="rect">
          <a:avLst/>
        </a:prstGeom>
      </xdr:spPr>
    </xdr:pic>
    <xdr:clientData/>
  </xdr:twoCellAnchor>
  <xdr:twoCellAnchor editAs="oneCell">
    <xdr:from>
      <xdr:col>7</xdr:col>
      <xdr:colOff>137611</xdr:colOff>
      <xdr:row>55</xdr:row>
      <xdr:rowOff>85725</xdr:rowOff>
    </xdr:from>
    <xdr:to>
      <xdr:col>34</xdr:col>
      <xdr:colOff>128870</xdr:colOff>
      <xdr:row>81</xdr:row>
      <xdr:rowOff>142875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04436" y="10039350"/>
          <a:ext cx="4982359" cy="476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workbookViewId="0">
      <selection activeCell="BF73" sqref="BF73"/>
    </sheetView>
  </sheetViews>
  <sheetFormatPr baseColWidth="10" defaultColWidth="2.7109375" defaultRowHeight="14.25" customHeight="1" x14ac:dyDescent="0.2"/>
  <cols>
    <col min="9" max="9" width="3" bestFit="1" customWidth="1"/>
    <col min="10" max="10" width="4" bestFit="1" customWidth="1"/>
    <col min="57" max="57" width="2.7109375" customWidth="1"/>
  </cols>
  <sheetData>
    <row r="1" spans="1:22" ht="14.25" customHeight="1" x14ac:dyDescent="0.2">
      <c r="A1" s="1" t="s">
        <v>0</v>
      </c>
      <c r="K1" s="2"/>
      <c r="U1" s="3"/>
    </row>
    <row r="2" spans="1:22" ht="14.25" customHeight="1" thickBot="1" x14ac:dyDescent="0.25"/>
    <row r="3" spans="1:22" ht="14.25" customHeight="1" thickBot="1" x14ac:dyDescent="0.25">
      <c r="C3" t="s">
        <v>10</v>
      </c>
      <c r="I3" s="13"/>
      <c r="J3" s="4" t="s">
        <v>1</v>
      </c>
      <c r="K3" s="7" t="s">
        <v>2</v>
      </c>
      <c r="L3" s="7"/>
      <c r="M3" s="7"/>
      <c r="N3" s="7"/>
      <c r="O3" s="4">
        <v>1</v>
      </c>
      <c r="P3" s="7" t="s">
        <v>3</v>
      </c>
      <c r="Q3" s="7"/>
      <c r="R3" s="7">
        <f>71+3</f>
        <v>74</v>
      </c>
      <c r="S3" s="7"/>
      <c r="T3" s="5" t="s">
        <v>4</v>
      </c>
      <c r="U3" s="7">
        <f>R3*I3</f>
        <v>0</v>
      </c>
      <c r="V3" s="7"/>
    </row>
    <row r="4" spans="1:22" ht="14.25" customHeight="1" thickBot="1" x14ac:dyDescent="0.25"/>
    <row r="5" spans="1:22" ht="14.25" customHeight="1" thickBot="1" x14ac:dyDescent="0.25">
      <c r="I5" s="13"/>
      <c r="J5" s="4" t="s">
        <v>1</v>
      </c>
      <c r="K5" s="7" t="s">
        <v>2</v>
      </c>
      <c r="L5" s="7"/>
      <c r="M5" s="7"/>
      <c r="N5" s="7"/>
      <c r="O5" s="4">
        <v>2</v>
      </c>
      <c r="P5" s="7" t="s">
        <v>3</v>
      </c>
      <c r="Q5" s="7"/>
      <c r="R5" s="7">
        <f>116+3</f>
        <v>119</v>
      </c>
      <c r="S5" s="7"/>
      <c r="T5" s="5" t="s">
        <v>4</v>
      </c>
      <c r="U5" s="7">
        <f>R5*I5</f>
        <v>0</v>
      </c>
      <c r="V5" s="7"/>
    </row>
    <row r="6" spans="1:22" ht="14.25" customHeight="1" thickBot="1" x14ac:dyDescent="0.25"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4.25" customHeight="1" thickBot="1" x14ac:dyDescent="0.25">
      <c r="I7" s="13"/>
      <c r="J7" s="4" t="s">
        <v>1</v>
      </c>
      <c r="K7" s="7" t="s">
        <v>2</v>
      </c>
      <c r="L7" s="7"/>
      <c r="M7" s="7"/>
      <c r="N7" s="7"/>
      <c r="O7" s="4">
        <v>3</v>
      </c>
      <c r="P7" s="7" t="s">
        <v>3</v>
      </c>
      <c r="Q7" s="7"/>
      <c r="R7" s="7">
        <f>161+3</f>
        <v>164</v>
      </c>
      <c r="S7" s="7"/>
      <c r="T7" s="5" t="s">
        <v>4</v>
      </c>
      <c r="U7" s="7">
        <f t="shared" ref="U7:U13" si="0">R7*I7</f>
        <v>0</v>
      </c>
      <c r="V7" s="7"/>
    </row>
    <row r="8" spans="1:22" ht="14.25" customHeight="1" thickBot="1" x14ac:dyDescent="0.25">
      <c r="I8" s="6" t="s">
        <v>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4.25" customHeight="1" thickBot="1" x14ac:dyDescent="0.25">
      <c r="I9" s="13"/>
      <c r="J9" s="4" t="s">
        <v>1</v>
      </c>
      <c r="K9" s="7" t="s">
        <v>2</v>
      </c>
      <c r="L9" s="7"/>
      <c r="M9" s="7"/>
      <c r="N9" s="7"/>
      <c r="O9" s="4">
        <v>4</v>
      </c>
      <c r="P9" s="7" t="s">
        <v>3</v>
      </c>
      <c r="Q9" s="7"/>
      <c r="R9" s="7">
        <f>206+3</f>
        <v>209</v>
      </c>
      <c r="S9" s="7"/>
      <c r="T9" s="5" t="s">
        <v>4</v>
      </c>
      <c r="U9" s="7">
        <f t="shared" si="0"/>
        <v>0</v>
      </c>
      <c r="V9" s="7"/>
    </row>
    <row r="10" spans="1:22" ht="14.25" customHeight="1" thickBot="1" x14ac:dyDescent="0.25">
      <c r="I10" s="6" t="s">
        <v>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4.25" customHeight="1" thickBot="1" x14ac:dyDescent="0.25">
      <c r="I11" s="13"/>
      <c r="J11" s="4" t="s">
        <v>1</v>
      </c>
      <c r="K11" s="7" t="s">
        <v>2</v>
      </c>
      <c r="L11" s="7"/>
      <c r="M11" s="7"/>
      <c r="N11" s="7"/>
      <c r="O11" s="4">
        <v>5</v>
      </c>
      <c r="P11" s="7" t="s">
        <v>3</v>
      </c>
      <c r="Q11" s="7"/>
      <c r="R11" s="7">
        <f>251+3</f>
        <v>254</v>
      </c>
      <c r="S11" s="7"/>
      <c r="T11" s="5" t="s">
        <v>4</v>
      </c>
      <c r="U11" s="7">
        <f t="shared" si="0"/>
        <v>0</v>
      </c>
      <c r="V11" s="7"/>
    </row>
    <row r="12" spans="1:22" ht="14.25" customHeight="1" thickBot="1" x14ac:dyDescent="0.25">
      <c r="I12" s="6" t="s">
        <v>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4.25" customHeight="1" thickBot="1" x14ac:dyDescent="0.25">
      <c r="I13" s="13"/>
      <c r="J13" s="4" t="s">
        <v>1</v>
      </c>
      <c r="K13" s="7" t="s">
        <v>2</v>
      </c>
      <c r="L13" s="7"/>
      <c r="M13" s="7"/>
      <c r="N13" s="7"/>
      <c r="O13" s="4">
        <v>6</v>
      </c>
      <c r="P13" s="7" t="s">
        <v>3</v>
      </c>
      <c r="Q13" s="7"/>
      <c r="R13" s="7">
        <f>294+3</f>
        <v>297</v>
      </c>
      <c r="S13" s="7"/>
      <c r="T13" s="5" t="s">
        <v>4</v>
      </c>
      <c r="U13" s="7">
        <f t="shared" si="0"/>
        <v>0</v>
      </c>
      <c r="V13" s="7"/>
    </row>
    <row r="14" spans="1:22" ht="14.25" customHeight="1" x14ac:dyDescent="0.2">
      <c r="U14" s="8"/>
      <c r="V14" s="8"/>
    </row>
    <row r="15" spans="1:22" ht="14.25" customHeight="1" x14ac:dyDescent="0.2">
      <c r="I15" s="9"/>
      <c r="J15" s="10"/>
      <c r="K15" s="7" t="s">
        <v>6</v>
      </c>
      <c r="L15" s="7"/>
      <c r="M15" s="7"/>
      <c r="U15" s="11">
        <f>U3+U5+U7+U9+U11+U13</f>
        <v>0</v>
      </c>
      <c r="V15" s="11"/>
    </row>
    <row r="17" spans="5:30" ht="14.25" customHeight="1" x14ac:dyDescent="0.2">
      <c r="K17" t="s">
        <v>7</v>
      </c>
    </row>
    <row r="18" spans="5:30" ht="14.25" customHeight="1" x14ac:dyDescent="0.2">
      <c r="M18" t="s">
        <v>8</v>
      </c>
      <c r="N18" s="7">
        <v>577</v>
      </c>
      <c r="O18" s="7"/>
      <c r="P18" s="4" t="s">
        <v>9</v>
      </c>
      <c r="Q18" s="7">
        <v>557</v>
      </c>
      <c r="R18" s="7"/>
      <c r="T18" s="7"/>
      <c r="U18" s="7"/>
      <c r="V18" s="4"/>
      <c r="W18" s="7"/>
      <c r="X18" s="7"/>
      <c r="Z18" s="7"/>
      <c r="AA18" s="7"/>
      <c r="AB18" s="4"/>
      <c r="AC18" s="7"/>
      <c r="AD18" s="7"/>
    </row>
    <row r="19" spans="5:30" ht="14.25" customHeight="1" x14ac:dyDescent="0.2">
      <c r="N19" s="7">
        <v>577</v>
      </c>
      <c r="O19" s="7"/>
      <c r="P19" s="4" t="s">
        <v>9</v>
      </c>
      <c r="Q19" s="7">
        <v>70</v>
      </c>
      <c r="R19" s="7"/>
      <c r="T19" s="7"/>
      <c r="U19" s="7"/>
      <c r="V19" s="4"/>
      <c r="W19" s="7"/>
      <c r="X19" s="7"/>
      <c r="Z19" s="7"/>
      <c r="AA19" s="7"/>
      <c r="AB19" s="4"/>
      <c r="AC19" s="7"/>
      <c r="AD19" s="7"/>
    </row>
    <row r="20" spans="5:30" ht="14.25" customHeight="1" x14ac:dyDescent="0.2">
      <c r="N20" s="7">
        <v>577</v>
      </c>
      <c r="O20" s="7"/>
      <c r="P20" s="4" t="s">
        <v>9</v>
      </c>
      <c r="Q20" s="7">
        <f>U15+67+15-5-Q19-3</f>
        <v>4</v>
      </c>
      <c r="R20" s="7"/>
      <c r="T20" s="7"/>
      <c r="U20" s="7"/>
      <c r="V20" s="4"/>
      <c r="W20" s="7"/>
      <c r="X20" s="7"/>
      <c r="Z20" s="7"/>
      <c r="AA20" s="7"/>
      <c r="AB20" s="4"/>
      <c r="AC20" s="7"/>
      <c r="AD20" s="7"/>
    </row>
    <row r="21" spans="5:30" ht="14.25" customHeight="1" x14ac:dyDescent="0.2">
      <c r="N21" s="7">
        <v>557</v>
      </c>
      <c r="O21" s="7"/>
      <c r="P21" s="4" t="s">
        <v>9</v>
      </c>
      <c r="Q21" s="7">
        <f>Q19</f>
        <v>70</v>
      </c>
      <c r="R21" s="7"/>
      <c r="T21" s="7"/>
      <c r="U21" s="7"/>
      <c r="V21" s="4"/>
      <c r="W21" s="7"/>
      <c r="X21" s="7"/>
      <c r="Z21" s="7"/>
      <c r="AA21" s="7"/>
      <c r="AB21" s="4"/>
      <c r="AC21" s="7"/>
      <c r="AD21" s="7"/>
    </row>
    <row r="22" spans="5:30" ht="14.25" customHeight="1" x14ac:dyDescent="0.2">
      <c r="N22" s="7">
        <v>557</v>
      </c>
      <c r="O22" s="7"/>
      <c r="P22" s="4" t="s">
        <v>9</v>
      </c>
      <c r="Q22" s="7">
        <f>Q20</f>
        <v>4</v>
      </c>
      <c r="R22" s="7"/>
      <c r="T22" s="7"/>
      <c r="U22" s="7"/>
      <c r="V22" s="4"/>
      <c r="W22" s="7"/>
      <c r="X22" s="7"/>
      <c r="Z22" s="7"/>
      <c r="AA22" s="7"/>
      <c r="AB22" s="4"/>
      <c r="AC22" s="7"/>
      <c r="AD22" s="7"/>
    </row>
    <row r="23" spans="5:30" ht="14.25" customHeight="1" x14ac:dyDescent="0.2">
      <c r="E23" s="2"/>
      <c r="L23" s="2"/>
    </row>
    <row r="35" spans="5:14" ht="14.25" customHeight="1" x14ac:dyDescent="0.2">
      <c r="E35" s="12">
        <f>K35+20</f>
        <v>-80</v>
      </c>
      <c r="F35" s="12"/>
      <c r="K35" s="12">
        <f>AC20-100</f>
        <v>-100</v>
      </c>
      <c r="L35" s="12"/>
      <c r="M35" s="12"/>
      <c r="N35" s="12"/>
    </row>
  </sheetData>
  <mergeCells count="64">
    <mergeCell ref="E35:F35"/>
    <mergeCell ref="K35:N35"/>
    <mergeCell ref="N22:O22"/>
    <mergeCell ref="Q22:R22"/>
    <mergeCell ref="T22:U22"/>
    <mergeCell ref="W22:X22"/>
    <mergeCell ref="Z22:AA22"/>
    <mergeCell ref="AC22:AD22"/>
    <mergeCell ref="AC21:AD21"/>
    <mergeCell ref="N20:O20"/>
    <mergeCell ref="Q20:R20"/>
    <mergeCell ref="T20:U20"/>
    <mergeCell ref="W20:X20"/>
    <mergeCell ref="Z20:AA20"/>
    <mergeCell ref="AC20:AD20"/>
    <mergeCell ref="N21:O21"/>
    <mergeCell ref="Q21:R21"/>
    <mergeCell ref="T21:U21"/>
    <mergeCell ref="W21:X21"/>
    <mergeCell ref="Z21:AA21"/>
    <mergeCell ref="W18:X18"/>
    <mergeCell ref="Z18:AA18"/>
    <mergeCell ref="AC18:AD18"/>
    <mergeCell ref="N19:O19"/>
    <mergeCell ref="Q19:R19"/>
    <mergeCell ref="T19:U19"/>
    <mergeCell ref="W19:X19"/>
    <mergeCell ref="Z19:AA19"/>
    <mergeCell ref="AC19:AD19"/>
    <mergeCell ref="I15:J15"/>
    <mergeCell ref="K15:M15"/>
    <mergeCell ref="U15:V15"/>
    <mergeCell ref="N18:O18"/>
    <mergeCell ref="Q18:R18"/>
    <mergeCell ref="T18:U18"/>
    <mergeCell ref="U14:V14"/>
    <mergeCell ref="K9:N9"/>
    <mergeCell ref="P9:Q9"/>
    <mergeCell ref="R9:S9"/>
    <mergeCell ref="U9:V9"/>
    <mergeCell ref="I10:V10"/>
    <mergeCell ref="K11:N11"/>
    <mergeCell ref="P11:Q11"/>
    <mergeCell ref="R11:S11"/>
    <mergeCell ref="U11:V11"/>
    <mergeCell ref="I12:V12"/>
    <mergeCell ref="K13:N13"/>
    <mergeCell ref="P13:Q13"/>
    <mergeCell ref="R13:S13"/>
    <mergeCell ref="U13:V13"/>
    <mergeCell ref="I8:V8"/>
    <mergeCell ref="K3:N3"/>
    <mergeCell ref="P3:Q3"/>
    <mergeCell ref="R3:S3"/>
    <mergeCell ref="U3:V3"/>
    <mergeCell ref="K5:N5"/>
    <mergeCell ref="P5:Q5"/>
    <mergeCell ref="R5:S5"/>
    <mergeCell ref="U5:V5"/>
    <mergeCell ref="I6:V6"/>
    <mergeCell ref="K7:N7"/>
    <mergeCell ref="P7:Q7"/>
    <mergeCell ref="R7:S7"/>
    <mergeCell ref="U7:V7"/>
  </mergeCells>
  <pageMargins left="0.39" right="0.26" top="0.49" bottom="0.49" header="0.24" footer="0.21"/>
  <pageSetup paperSize="9" orientation="portrait" horizontalDpi="1200" verticalDpi="1200" r:id="rId1"/>
  <headerFooter alignWithMargins="0">
    <oddHeader>&amp;L&amp;F&amp;C&amp;A&amp;R&amp;D</oddHeader>
    <oddFooter>&amp;LGäng-Case, Bruck 14, 78355 Hohenfels, Tel: 07557/8826, Fax: 07557/8827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Haubencase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2019-10-16T08:08:40Z</cp:lastPrinted>
  <dcterms:created xsi:type="dcterms:W3CDTF">2019-03-20T12:13:30Z</dcterms:created>
  <dcterms:modified xsi:type="dcterms:W3CDTF">2019-10-16T08:09:21Z</dcterms:modified>
</cp:coreProperties>
</file>